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3ER TRIMESTRE\1041 INFORME FINANC Y PRESUP 3ER TRIMESTRE\"/>
    </mc:Choice>
  </mc:AlternateContent>
  <xr:revisionPtr revIDLastSave="0" documentId="13_ncr:1_{73F98A5F-8A0D-49A0-9B05-816ED49BE385}" xr6:coauthVersionLast="36" xr6:coauthVersionMax="47" xr10:uidLastSave="{00000000-0000-0000-0000-000000000000}"/>
  <bookViews>
    <workbookView xWindow="0" yWindow="0" windowWidth="28800" windowHeight="10980" xr2:uid="{00000000-000D-0000-FFFF-FFFF00000000}"/>
  </bookViews>
  <sheets>
    <sheet name="PPI" sheetId="4" r:id="rId1"/>
  </sheets>
  <definedNames>
    <definedName name="_xlnm.Print_Area" localSheetId="0">PPI!$A$1:$Q$77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6" i="4" l="1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67" i="4" l="1"/>
  <c r="Q67" i="4"/>
  <c r="I67" i="4" l="1"/>
  <c r="H67" i="4"/>
  <c r="G67" i="4"/>
  <c r="N4" i="4" l="1"/>
  <c r="Q4" i="4"/>
  <c r="P4" i="4"/>
</calcChain>
</file>

<file path=xl/sharedStrings.xml><?xml version="1.0" encoding="utf-8"?>
<sst xmlns="http://schemas.openxmlformats.org/spreadsheetml/2006/main" count="465" uniqueCount="125">
  <si>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</si>
  <si>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</si>
  <si>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</si>
  <si>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</si>
  <si>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</si>
  <si>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</si>
  <si>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</si>
  <si>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</si>
  <si>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</si>
  <si>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</si>
  <si>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</si>
  <si>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</si>
  <si>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</si>
  <si>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</si>
  <si>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</si>
  <si>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</si>
  <si>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</si>
  <si>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</si>
  <si>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</si>
  <si>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</si>
  <si>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</si>
  <si>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E0003</t>
  </si>
  <si>
    <t>HACIENDA PUBLICA MUNICIPAL FORTALECIDA</t>
  </si>
  <si>
    <t>5110</t>
  </si>
  <si>
    <t>BIENES MUEBLES</t>
  </si>
  <si>
    <t>TESORERIA MUNICIPAL</t>
  </si>
  <si>
    <t>31111M290030000</t>
  </si>
  <si>
    <t>E0006</t>
  </si>
  <si>
    <t>"HAB OBTIENEN PLAN, PROG, OBRAS Y SERVICIOS"</t>
  </si>
  <si>
    <t>DIRECCION DE OBRAS PUBLICAS</t>
  </si>
  <si>
    <t>31111M290060000</t>
  </si>
  <si>
    <t>E0021</t>
  </si>
  <si>
    <t>POBLACION ACTIVA CUENTA CON SERVICIOS DEPORTIVOS</t>
  </si>
  <si>
    <t>DIRECCION DE DEPORTE</t>
  </si>
  <si>
    <t>31111M290210000</t>
  </si>
  <si>
    <t>E0023</t>
  </si>
  <si>
    <t>MPIO POSEE ESTRUCTURA EFIZ Y EFIETE OPERACION GOB</t>
  </si>
  <si>
    <t>UNIDAD DE ASUNTOS JURIDICOS</t>
  </si>
  <si>
    <t>31111M290230000</t>
  </si>
  <si>
    <t>E0002</t>
  </si>
  <si>
    <t>HABITANTES OBTIENEN CERTIFICACIONES Y AUTORIZACION</t>
  </si>
  <si>
    <t>5150</t>
  </si>
  <si>
    <t>SECRETARIA DEL AYUNTAMIENTO</t>
  </si>
  <si>
    <t>31111M290020000</t>
  </si>
  <si>
    <t>E0005</t>
  </si>
  <si>
    <t>CIUDADANIA Y DEPENDENCIAS OBTIENEN BUEN SERVICIO</t>
  </si>
  <si>
    <t>OFICIALIA MAYOR</t>
  </si>
  <si>
    <t>31111M290050000</t>
  </si>
  <si>
    <t>E0009</t>
  </si>
  <si>
    <t>CIUDADANIA CREE Y CONFIA TRANSPARENCIA DE LA G.P.</t>
  </si>
  <si>
    <t>UNIDAD DE TRANSPARENCIA</t>
  </si>
  <si>
    <t>31111M290090000</t>
  </si>
  <si>
    <t>E0015</t>
  </si>
  <si>
    <t>"DEPEN TIENEN PLANEACION ESTRATEGICA, PLANES Y PRO</t>
  </si>
  <si>
    <t>DIRECCION DE PLANEACION MUNICIPAL</t>
  </si>
  <si>
    <t>31111M290150000</t>
  </si>
  <si>
    <t>E0026</t>
  </si>
  <si>
    <t>CIUDADANOS DISMINUYEN MIGRACION A EU</t>
  </si>
  <si>
    <t>UNIDAD DE ATENCION A MIGRANTES</t>
  </si>
  <si>
    <t>31111M290260000</t>
  </si>
  <si>
    <t>S0049</t>
  </si>
  <si>
    <t>CNV FED COMP AMB SANEAM FOREST</t>
  </si>
  <si>
    <t>DIRECCION DE MEDIO AMBIENTE</t>
  </si>
  <si>
    <t>31111M290170000</t>
  </si>
  <si>
    <t>5190</t>
  </si>
  <si>
    <t>K0170</t>
  </si>
  <si>
    <t>CNV INF Y EQ CENT GTO CONT SI</t>
  </si>
  <si>
    <t>5210</t>
  </si>
  <si>
    <t>E0014</t>
  </si>
  <si>
    <t>MPIO OBTIENE UN DESARROLLO CULTURAL</t>
  </si>
  <si>
    <t>DIRECCION DE CASA DE LA CULTURA</t>
  </si>
  <si>
    <t>31111M290140000</t>
  </si>
  <si>
    <t>5290</t>
  </si>
  <si>
    <t>E0024</t>
  </si>
  <si>
    <t>POB CUENTA ACCIONES PREVENCION Y AUXILIO</t>
  </si>
  <si>
    <t>5310</t>
  </si>
  <si>
    <t>UNIDAD DE PROTECCION CIVIL</t>
  </si>
  <si>
    <t>31111M290240000</t>
  </si>
  <si>
    <t>5410</t>
  </si>
  <si>
    <t>E0008</t>
  </si>
  <si>
    <t>CIUDADANOS GOZAN DE SEGURIDAD PUBLICA EFICIENTE</t>
  </si>
  <si>
    <t>DIRECCION DE SEGURIDAD PUBLICA,TRANSITO</t>
  </si>
  <si>
    <t>31111M290080000</t>
  </si>
  <si>
    <t>E0016</t>
  </si>
  <si>
    <t>SANFELIPENSES OBTIENEN APROV SUSTENTABLE E IMAGEN</t>
  </si>
  <si>
    <t>DIRECCION DE SERVICIOS PUBLICOS MUNICIPA</t>
  </si>
  <si>
    <t>31111M290160000</t>
  </si>
  <si>
    <t>5420</t>
  </si>
  <si>
    <t>5490</t>
  </si>
  <si>
    <t>S0032</t>
  </si>
  <si>
    <t>CNV FED COMPENSACION AMB CAMB SUEL TERR FOREST</t>
  </si>
  <si>
    <t>5610</t>
  </si>
  <si>
    <t>5640</t>
  </si>
  <si>
    <t>5650</t>
  </si>
  <si>
    <t>5660</t>
  </si>
  <si>
    <t>5670</t>
  </si>
  <si>
    <t>E0017</t>
  </si>
  <si>
    <t>CIUDADANOS OBTIENEN GESTION DE MEJORA AMBIENTAL</t>
  </si>
  <si>
    <t>5690</t>
  </si>
  <si>
    <t>S0053</t>
  </si>
  <si>
    <t>CONV FOAM</t>
  </si>
  <si>
    <t>6120</t>
  </si>
  <si>
    <t>OBRA</t>
  </si>
  <si>
    <t>K0171</t>
  </si>
  <si>
    <t>CNV ITESI MSFP</t>
  </si>
  <si>
    <t>6140</t>
  </si>
  <si>
    <t>K0163</t>
  </si>
  <si>
    <t>CNV SERVICIOS BAS MC</t>
  </si>
  <si>
    <t>K0164</t>
  </si>
  <si>
    <t>CNV EDO EMBELL MI CO</t>
  </si>
  <si>
    <t>K0166</t>
  </si>
  <si>
    <t>CNV APOYO SN FRONT</t>
  </si>
  <si>
    <t>K0167</t>
  </si>
  <si>
    <t>CONV EST ETIQ MACRO GEG (DEUDA)</t>
  </si>
  <si>
    <t>K0173</t>
  </si>
  <si>
    <t>K0174</t>
  </si>
  <si>
    <t>6150</t>
  </si>
  <si>
    <t>K0168</t>
  </si>
  <si>
    <t>CONV CONECT MI CAM RURAL</t>
  </si>
  <si>
    <t>6160</t>
  </si>
  <si>
    <t>K0169</t>
  </si>
  <si>
    <t>6220</t>
  </si>
  <si>
    <t>Municipio de San Felipe
Programas y Proyectos de Inversión
Del 1 de Enero al 30 de Septiembre de 2024</t>
  </si>
  <si>
    <t>C.P. Sergio Ortega Mora</t>
  </si>
  <si>
    <t xml:space="preserve">Titular que entrega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</si>
</sst>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color rgb="FF000000"/>
      <name val="Arial"/>
    </font>
    <font>
      <sz val="8"/>
      <color rgb="FF000000"/>
      <name val="Arial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</cellStyleXfs>
  <cellXfs count="28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10" fontId="9" fillId="0" borderId="0" xfId="31" applyNumberFormat="1" applyFont="1" applyFill="1" applyBorder="1" applyAlignment="1" applyProtection="1">
      <alignment vertical="center" wrapText="1"/>
      <protection locked="0"/>
    </xf>
    <xf numFmtId="4" fontId="8" fillId="0" borderId="0" xfId="0" applyNumberFormat="1" applyFont="1" applyBorder="1"/>
    <xf numFmtId="0" fontId="10" fillId="0" borderId="0" xfId="33" applyFill="1"/>
    <xf numFmtId="0" fontId="12" fillId="0" borderId="0" xfId="33" applyFont="1" applyFill="1"/>
    <xf numFmtId="0" fontId="11" fillId="0" borderId="8" xfId="33" applyFont="1" applyFill="1" applyBorder="1" applyAlignment="1">
      <alignment horizontal="center" vertical="center" wrapText="1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4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2 3" xfId="33" xr:uid="{43A40FA3-1E35-4E6D-9D68-A41D1DF2B69A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 9" xfId="32" xr:uid="{01B27AB3-AB59-41B4-8080-A328C7052C45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7"/>
  <sheetViews>
    <sheetView tabSelected="1" view="pageBreakPreview" topLeftCell="B1" zoomScaleNormal="100" zoomScaleSheetLayoutView="100" workbookViewId="0">
      <selection activeCell="B10" sqref="B1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x14ac:dyDescent="0.25">
      <c r="A1" s="20" t="s">
        <v>122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5">
      <c r="A2" s="2"/>
      <c r="B2" s="2"/>
      <c r="C2" s="2"/>
      <c r="D2" s="2"/>
      <c r="E2" s="2"/>
      <c r="F2" s="2"/>
      <c r="G2" s="21" t="s">
        <v>0</v>
      </c>
      <c r="H2" s="22"/>
      <c r="I2" s="23"/>
      <c r="J2" s="21" t="s">
        <v>1</v>
      </c>
      <c r="K2" s="22"/>
      <c r="L2" s="22"/>
      <c r="M2" s="23"/>
      <c r="N2" s="24" t="s">
        <v>2</v>
      </c>
      <c r="O2" s="25"/>
      <c r="P2" s="26" t="s">
        <v>3</v>
      </c>
      <c r="Q2" s="27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25000</v>
      </c>
      <c r="H4" s="10">
        <v>25000</v>
      </c>
      <c r="I4" s="10">
        <v>9046</v>
      </c>
      <c r="J4" s="5"/>
      <c r="K4" s="5"/>
      <c r="L4" s="5"/>
      <c r="M4" s="8" t="s">
        <v>17</v>
      </c>
      <c r="N4" s="7">
        <f t="shared" ref="N4:N35" si="0">IF(G4&gt;0,I4/G4,0)</f>
        <v>0.36183999999999999</v>
      </c>
      <c r="O4" s="7">
        <f t="shared" ref="O4:O35" si="1">IF(H4&gt;0,I4/H4,0)</f>
        <v>0.36183999999999999</v>
      </c>
      <c r="P4" s="6">
        <f t="shared" ref="P4:P35" si="2">IF(J4=0,0,L4/J4)</f>
        <v>0</v>
      </c>
      <c r="Q4" s="6">
        <f t="shared" ref="Q4:Q35" si="3">IF(L4=0,0,L4/K4)</f>
        <v>0</v>
      </c>
    </row>
    <row r="5" spans="1:17" x14ac:dyDescent="0.25">
      <c r="A5" s="12" t="s">
        <v>27</v>
      </c>
      <c r="B5" s="12" t="s">
        <v>28</v>
      </c>
      <c r="C5" s="12" t="s">
        <v>23</v>
      </c>
      <c r="D5" s="12" t="s">
        <v>24</v>
      </c>
      <c r="E5" s="12" t="s">
        <v>30</v>
      </c>
      <c r="F5" s="12" t="s">
        <v>29</v>
      </c>
      <c r="G5" s="10">
        <v>0</v>
      </c>
      <c r="H5" s="10">
        <v>40000</v>
      </c>
      <c r="I5" s="10">
        <v>0</v>
      </c>
      <c r="J5" s="5"/>
      <c r="K5" s="5"/>
      <c r="L5" s="5"/>
      <c r="M5" s="8" t="s">
        <v>17</v>
      </c>
      <c r="N5" s="7">
        <f t="shared" si="0"/>
        <v>0</v>
      </c>
      <c r="O5" s="7">
        <f t="shared" si="1"/>
        <v>0</v>
      </c>
      <c r="P5" s="6">
        <f t="shared" si="2"/>
        <v>0</v>
      </c>
      <c r="Q5" s="6">
        <f t="shared" si="3"/>
        <v>0</v>
      </c>
    </row>
    <row r="6" spans="1:17" x14ac:dyDescent="0.25">
      <c r="A6" s="12" t="s">
        <v>31</v>
      </c>
      <c r="B6" s="12" t="s">
        <v>32</v>
      </c>
      <c r="C6" s="12" t="s">
        <v>23</v>
      </c>
      <c r="D6" s="12" t="s">
        <v>24</v>
      </c>
      <c r="E6" s="12" t="s">
        <v>34</v>
      </c>
      <c r="F6" s="12" t="s">
        <v>33</v>
      </c>
      <c r="G6" s="10">
        <v>18000</v>
      </c>
      <c r="H6" s="10">
        <v>5000</v>
      </c>
      <c r="I6" s="10">
        <v>0</v>
      </c>
      <c r="J6" s="5"/>
      <c r="K6" s="5"/>
      <c r="L6" s="5"/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2" t="s">
        <v>35</v>
      </c>
      <c r="B7" s="12" t="s">
        <v>36</v>
      </c>
      <c r="C7" s="12" t="s">
        <v>23</v>
      </c>
      <c r="D7" s="12" t="s">
        <v>24</v>
      </c>
      <c r="E7" s="12" t="s">
        <v>38</v>
      </c>
      <c r="F7" s="12" t="s">
        <v>37</v>
      </c>
      <c r="G7" s="10">
        <v>10000</v>
      </c>
      <c r="H7" s="10">
        <v>10000</v>
      </c>
      <c r="I7" s="10">
        <v>5750</v>
      </c>
      <c r="J7" s="5"/>
      <c r="K7" s="5"/>
      <c r="L7" s="5"/>
      <c r="M7" s="8" t="s">
        <v>17</v>
      </c>
      <c r="N7" s="7">
        <f t="shared" si="0"/>
        <v>0.57499999999999996</v>
      </c>
      <c r="O7" s="7">
        <f t="shared" si="1"/>
        <v>0.57499999999999996</v>
      </c>
      <c r="P7" s="6">
        <f t="shared" si="2"/>
        <v>0</v>
      </c>
      <c r="Q7" s="6">
        <f t="shared" si="3"/>
        <v>0</v>
      </c>
    </row>
    <row r="8" spans="1:17" x14ac:dyDescent="0.25">
      <c r="A8" s="12" t="s">
        <v>39</v>
      </c>
      <c r="B8" s="12" t="s">
        <v>40</v>
      </c>
      <c r="C8" s="12" t="s">
        <v>41</v>
      </c>
      <c r="D8" s="12" t="s">
        <v>24</v>
      </c>
      <c r="E8" s="12" t="s">
        <v>43</v>
      </c>
      <c r="F8" s="12" t="s">
        <v>42</v>
      </c>
      <c r="G8" s="10">
        <v>28990</v>
      </c>
      <c r="H8" s="10">
        <v>60990</v>
      </c>
      <c r="I8" s="10">
        <v>0</v>
      </c>
      <c r="J8" s="5"/>
      <c r="K8" s="5"/>
      <c r="L8" s="5"/>
      <c r="M8" s="8" t="s">
        <v>17</v>
      </c>
      <c r="N8" s="7">
        <f t="shared" si="0"/>
        <v>0</v>
      </c>
      <c r="O8" s="7">
        <f t="shared" si="1"/>
        <v>0</v>
      </c>
      <c r="P8" s="6">
        <f t="shared" si="2"/>
        <v>0</v>
      </c>
      <c r="Q8" s="6">
        <f t="shared" si="3"/>
        <v>0</v>
      </c>
    </row>
    <row r="9" spans="1:17" x14ac:dyDescent="0.25">
      <c r="A9" s="12" t="s">
        <v>21</v>
      </c>
      <c r="B9" s="12" t="s">
        <v>22</v>
      </c>
      <c r="C9" s="12" t="s">
        <v>41</v>
      </c>
      <c r="D9" s="12" t="s">
        <v>24</v>
      </c>
      <c r="E9" s="12" t="s">
        <v>26</v>
      </c>
      <c r="F9" s="12" t="s">
        <v>25</v>
      </c>
      <c r="G9" s="10">
        <v>185000</v>
      </c>
      <c r="H9" s="10">
        <v>185000</v>
      </c>
      <c r="I9" s="10">
        <v>69018.84</v>
      </c>
      <c r="J9" s="5"/>
      <c r="K9" s="5"/>
      <c r="L9" s="5"/>
      <c r="M9" s="8" t="s">
        <v>17</v>
      </c>
      <c r="N9" s="7">
        <f t="shared" si="0"/>
        <v>0.37307481081081079</v>
      </c>
      <c r="O9" s="7">
        <f t="shared" si="1"/>
        <v>0.37307481081081079</v>
      </c>
      <c r="P9" s="6">
        <f t="shared" si="2"/>
        <v>0</v>
      </c>
      <c r="Q9" s="6">
        <f t="shared" si="3"/>
        <v>0</v>
      </c>
    </row>
    <row r="10" spans="1:17" x14ac:dyDescent="0.25">
      <c r="A10" s="12" t="s">
        <v>44</v>
      </c>
      <c r="B10" s="12" t="s">
        <v>45</v>
      </c>
      <c r="C10" s="12" t="s">
        <v>41</v>
      </c>
      <c r="D10" s="12" t="s">
        <v>24</v>
      </c>
      <c r="E10" s="12" t="s">
        <v>47</v>
      </c>
      <c r="F10" s="12" t="s">
        <v>46</v>
      </c>
      <c r="G10" s="10">
        <v>0</v>
      </c>
      <c r="H10" s="10">
        <v>60000</v>
      </c>
      <c r="I10" s="10">
        <v>20570</v>
      </c>
      <c r="J10" s="5"/>
      <c r="K10" s="5"/>
      <c r="L10" s="5"/>
      <c r="M10" s="8" t="s">
        <v>17</v>
      </c>
      <c r="N10" s="7">
        <f t="shared" si="0"/>
        <v>0</v>
      </c>
      <c r="O10" s="7">
        <f t="shared" si="1"/>
        <v>0.34283333333333332</v>
      </c>
      <c r="P10" s="6">
        <f t="shared" si="2"/>
        <v>0</v>
      </c>
      <c r="Q10" s="6">
        <f t="shared" si="3"/>
        <v>0</v>
      </c>
    </row>
    <row r="11" spans="1:17" x14ac:dyDescent="0.25">
      <c r="A11" s="12" t="s">
        <v>27</v>
      </c>
      <c r="B11" s="12" t="s">
        <v>28</v>
      </c>
      <c r="C11" s="12" t="s">
        <v>41</v>
      </c>
      <c r="D11" s="12" t="s">
        <v>24</v>
      </c>
      <c r="E11" s="12" t="s">
        <v>30</v>
      </c>
      <c r="F11" s="12" t="s">
        <v>29</v>
      </c>
      <c r="G11" s="10">
        <v>0</v>
      </c>
      <c r="H11" s="10">
        <v>100000</v>
      </c>
      <c r="I11" s="10">
        <v>0</v>
      </c>
      <c r="J11" s="5"/>
      <c r="K11" s="5"/>
      <c r="L11" s="5"/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2" t="s">
        <v>48</v>
      </c>
      <c r="B12" s="12" t="s">
        <v>49</v>
      </c>
      <c r="C12" s="12" t="s">
        <v>41</v>
      </c>
      <c r="D12" s="12" t="s">
        <v>24</v>
      </c>
      <c r="E12" s="12" t="s">
        <v>51</v>
      </c>
      <c r="F12" s="12" t="s">
        <v>50</v>
      </c>
      <c r="G12" s="10">
        <v>65000</v>
      </c>
      <c r="H12" s="10">
        <v>53000</v>
      </c>
      <c r="I12" s="10">
        <v>17860</v>
      </c>
      <c r="J12" s="5"/>
      <c r="K12" s="5"/>
      <c r="L12" s="5"/>
      <c r="M12" s="8" t="s">
        <v>17</v>
      </c>
      <c r="N12" s="7">
        <f t="shared" si="0"/>
        <v>0.27476923076923077</v>
      </c>
      <c r="O12" s="7">
        <f t="shared" si="1"/>
        <v>0.3369811320754717</v>
      </c>
      <c r="P12" s="6">
        <f t="shared" si="2"/>
        <v>0</v>
      </c>
      <c r="Q12" s="6">
        <f t="shared" si="3"/>
        <v>0</v>
      </c>
    </row>
    <row r="13" spans="1:17" x14ac:dyDescent="0.25">
      <c r="A13" s="12" t="s">
        <v>52</v>
      </c>
      <c r="B13" s="12" t="s">
        <v>53</v>
      </c>
      <c r="C13" s="12" t="s">
        <v>41</v>
      </c>
      <c r="D13" s="12" t="s">
        <v>24</v>
      </c>
      <c r="E13" s="12" t="s">
        <v>55</v>
      </c>
      <c r="F13" s="12" t="s">
        <v>54</v>
      </c>
      <c r="G13" s="10">
        <v>30000</v>
      </c>
      <c r="H13" s="10">
        <v>0</v>
      </c>
      <c r="I13" s="10">
        <v>0</v>
      </c>
      <c r="J13" s="5"/>
      <c r="K13" s="5"/>
      <c r="L13" s="5"/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2" t="s">
        <v>31</v>
      </c>
      <c r="B14" s="12" t="s">
        <v>32</v>
      </c>
      <c r="C14" s="12" t="s">
        <v>41</v>
      </c>
      <c r="D14" s="12" t="s">
        <v>24</v>
      </c>
      <c r="E14" s="12" t="s">
        <v>34</v>
      </c>
      <c r="F14" s="12" t="s">
        <v>33</v>
      </c>
      <c r="G14" s="10">
        <v>18000</v>
      </c>
      <c r="H14" s="10">
        <v>5000</v>
      </c>
      <c r="I14" s="10">
        <v>0</v>
      </c>
      <c r="J14" s="5"/>
      <c r="K14" s="5"/>
      <c r="L14" s="5"/>
      <c r="M14" s="8" t="s">
        <v>17</v>
      </c>
      <c r="N14" s="7">
        <f t="shared" si="0"/>
        <v>0</v>
      </c>
      <c r="O14" s="7">
        <f t="shared" si="1"/>
        <v>0</v>
      </c>
      <c r="P14" s="6">
        <f t="shared" si="2"/>
        <v>0</v>
      </c>
      <c r="Q14" s="6">
        <f t="shared" si="3"/>
        <v>0</v>
      </c>
    </row>
    <row r="15" spans="1:17" x14ac:dyDescent="0.25">
      <c r="A15" s="12" t="s">
        <v>35</v>
      </c>
      <c r="B15" s="12" t="s">
        <v>36</v>
      </c>
      <c r="C15" s="12" t="s">
        <v>41</v>
      </c>
      <c r="D15" s="12" t="s">
        <v>24</v>
      </c>
      <c r="E15" s="12" t="s">
        <v>38</v>
      </c>
      <c r="F15" s="12" t="s">
        <v>37</v>
      </c>
      <c r="G15" s="10">
        <v>0</v>
      </c>
      <c r="H15" s="10">
        <v>25000</v>
      </c>
      <c r="I15" s="10">
        <v>0</v>
      </c>
      <c r="J15" s="5"/>
      <c r="K15" s="5"/>
      <c r="L15" s="5"/>
      <c r="M15" s="8" t="s">
        <v>17</v>
      </c>
      <c r="N15" s="7">
        <f t="shared" si="0"/>
        <v>0</v>
      </c>
      <c r="O15" s="7">
        <f t="shared" si="1"/>
        <v>0</v>
      </c>
      <c r="P15" s="6">
        <f t="shared" si="2"/>
        <v>0</v>
      </c>
      <c r="Q15" s="6">
        <f t="shared" si="3"/>
        <v>0</v>
      </c>
    </row>
    <row r="16" spans="1:17" x14ac:dyDescent="0.25">
      <c r="A16" s="12" t="s">
        <v>56</v>
      </c>
      <c r="B16" s="12" t="s">
        <v>57</v>
      </c>
      <c r="C16" s="12" t="s">
        <v>41</v>
      </c>
      <c r="D16" s="12" t="s">
        <v>24</v>
      </c>
      <c r="E16" s="12" t="s">
        <v>59</v>
      </c>
      <c r="F16" s="12" t="s">
        <v>58</v>
      </c>
      <c r="G16" s="10">
        <v>20000</v>
      </c>
      <c r="H16" s="10">
        <v>10000</v>
      </c>
      <c r="I16" s="10">
        <v>0</v>
      </c>
      <c r="J16" s="5"/>
      <c r="K16" s="5"/>
      <c r="L16" s="5"/>
      <c r="M16" s="8" t="s">
        <v>17</v>
      </c>
      <c r="N16" s="7">
        <f t="shared" si="0"/>
        <v>0</v>
      </c>
      <c r="O16" s="7">
        <f t="shared" si="1"/>
        <v>0</v>
      </c>
      <c r="P16" s="6">
        <f t="shared" si="2"/>
        <v>0</v>
      </c>
      <c r="Q16" s="6">
        <f t="shared" si="3"/>
        <v>0</v>
      </c>
    </row>
    <row r="17" spans="1:17" x14ac:dyDescent="0.25">
      <c r="A17" s="12" t="s">
        <v>60</v>
      </c>
      <c r="B17" s="12" t="s">
        <v>61</v>
      </c>
      <c r="C17" s="12" t="s">
        <v>41</v>
      </c>
      <c r="D17" s="12" t="s">
        <v>24</v>
      </c>
      <c r="E17" s="12" t="s">
        <v>63</v>
      </c>
      <c r="F17" s="12" t="s">
        <v>62</v>
      </c>
      <c r="G17" s="10">
        <v>0</v>
      </c>
      <c r="H17" s="10">
        <v>7700</v>
      </c>
      <c r="I17" s="10">
        <v>7700</v>
      </c>
      <c r="J17" s="5"/>
      <c r="K17" s="5"/>
      <c r="L17" s="5"/>
      <c r="M17" s="8" t="s">
        <v>17</v>
      </c>
      <c r="N17" s="7">
        <f t="shared" si="0"/>
        <v>0</v>
      </c>
      <c r="O17" s="7">
        <f t="shared" si="1"/>
        <v>1</v>
      </c>
      <c r="P17" s="6">
        <f t="shared" si="2"/>
        <v>0</v>
      </c>
      <c r="Q17" s="6">
        <f t="shared" si="3"/>
        <v>0</v>
      </c>
    </row>
    <row r="18" spans="1:17" x14ac:dyDescent="0.25">
      <c r="A18" s="12" t="s">
        <v>44</v>
      </c>
      <c r="B18" s="12" t="s">
        <v>45</v>
      </c>
      <c r="C18" s="12" t="s">
        <v>64</v>
      </c>
      <c r="D18" s="12" t="s">
        <v>24</v>
      </c>
      <c r="E18" s="12" t="s">
        <v>47</v>
      </c>
      <c r="F18" s="12" t="s">
        <v>46</v>
      </c>
      <c r="G18" s="10">
        <v>0</v>
      </c>
      <c r="H18" s="10">
        <v>1000</v>
      </c>
      <c r="I18" s="10">
        <v>904.8</v>
      </c>
      <c r="J18" s="5"/>
      <c r="K18" s="5"/>
      <c r="L18" s="5"/>
      <c r="M18" s="8" t="s">
        <v>17</v>
      </c>
      <c r="N18" s="7">
        <f t="shared" si="0"/>
        <v>0</v>
      </c>
      <c r="O18" s="7">
        <f t="shared" si="1"/>
        <v>0.90479999999999994</v>
      </c>
      <c r="P18" s="6">
        <f t="shared" si="2"/>
        <v>0</v>
      </c>
      <c r="Q18" s="6">
        <f t="shared" si="3"/>
        <v>0</v>
      </c>
    </row>
    <row r="19" spans="1:17" x14ac:dyDescent="0.25">
      <c r="A19" s="12" t="s">
        <v>48</v>
      </c>
      <c r="B19" s="12" t="s">
        <v>49</v>
      </c>
      <c r="C19" s="12" t="s">
        <v>64</v>
      </c>
      <c r="D19" s="12" t="s">
        <v>24</v>
      </c>
      <c r="E19" s="12" t="s">
        <v>51</v>
      </c>
      <c r="F19" s="12" t="s">
        <v>50</v>
      </c>
      <c r="G19" s="10">
        <v>5000</v>
      </c>
      <c r="H19" s="10">
        <v>11000</v>
      </c>
      <c r="I19" s="10">
        <v>0</v>
      </c>
      <c r="J19" s="5"/>
      <c r="K19" s="5"/>
      <c r="L19" s="5"/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2" t="s">
        <v>65</v>
      </c>
      <c r="B20" s="12" t="s">
        <v>66</v>
      </c>
      <c r="C20" s="12" t="s">
        <v>64</v>
      </c>
      <c r="D20" s="12" t="s">
        <v>24</v>
      </c>
      <c r="E20" s="12" t="s">
        <v>30</v>
      </c>
      <c r="F20" s="12" t="s">
        <v>29</v>
      </c>
      <c r="G20" s="10">
        <v>0</v>
      </c>
      <c r="H20" s="10">
        <v>50067.199999999997</v>
      </c>
      <c r="I20" s="10">
        <v>0</v>
      </c>
      <c r="J20" s="5"/>
      <c r="K20" s="5"/>
      <c r="L20" s="5"/>
      <c r="M20" s="8" t="s">
        <v>17</v>
      </c>
      <c r="N20" s="7">
        <f t="shared" si="0"/>
        <v>0</v>
      </c>
      <c r="O20" s="7">
        <f t="shared" si="1"/>
        <v>0</v>
      </c>
      <c r="P20" s="6">
        <f t="shared" si="2"/>
        <v>0</v>
      </c>
      <c r="Q20" s="6">
        <f t="shared" si="3"/>
        <v>0</v>
      </c>
    </row>
    <row r="21" spans="1:17" x14ac:dyDescent="0.25">
      <c r="A21" s="12" t="s">
        <v>48</v>
      </c>
      <c r="B21" s="12" t="s">
        <v>49</v>
      </c>
      <c r="C21" s="12" t="s">
        <v>67</v>
      </c>
      <c r="D21" s="12" t="s">
        <v>24</v>
      </c>
      <c r="E21" s="12" t="s">
        <v>51</v>
      </c>
      <c r="F21" s="12" t="s">
        <v>50</v>
      </c>
      <c r="G21" s="10">
        <v>20000</v>
      </c>
      <c r="H21" s="10">
        <v>20000</v>
      </c>
      <c r="I21" s="10">
        <v>17500</v>
      </c>
      <c r="J21" s="5"/>
      <c r="K21" s="5"/>
      <c r="L21" s="5"/>
      <c r="M21" s="8" t="s">
        <v>17</v>
      </c>
      <c r="N21" s="7">
        <f t="shared" si="0"/>
        <v>0.875</v>
      </c>
      <c r="O21" s="7">
        <f t="shared" si="1"/>
        <v>0.875</v>
      </c>
      <c r="P21" s="6">
        <f t="shared" si="2"/>
        <v>0</v>
      </c>
      <c r="Q21" s="6">
        <f t="shared" si="3"/>
        <v>0</v>
      </c>
    </row>
    <row r="22" spans="1:17" x14ac:dyDescent="0.25">
      <c r="A22" s="12" t="s">
        <v>68</v>
      </c>
      <c r="B22" s="12" t="s">
        <v>69</v>
      </c>
      <c r="C22" s="12" t="s">
        <v>67</v>
      </c>
      <c r="D22" s="12" t="s">
        <v>24</v>
      </c>
      <c r="E22" s="12" t="s">
        <v>71</v>
      </c>
      <c r="F22" s="12" t="s">
        <v>70</v>
      </c>
      <c r="G22" s="10">
        <v>0</v>
      </c>
      <c r="H22" s="10">
        <v>0</v>
      </c>
      <c r="I22" s="10">
        <v>0</v>
      </c>
      <c r="J22" s="5"/>
      <c r="K22" s="5"/>
      <c r="L22" s="5"/>
      <c r="M22" s="8" t="s">
        <v>17</v>
      </c>
      <c r="N22" s="7">
        <f t="shared" si="0"/>
        <v>0</v>
      </c>
      <c r="O22" s="7">
        <f t="shared" si="1"/>
        <v>0</v>
      </c>
      <c r="P22" s="6">
        <f t="shared" si="2"/>
        <v>0</v>
      </c>
      <c r="Q22" s="6">
        <f t="shared" si="3"/>
        <v>0</v>
      </c>
    </row>
    <row r="23" spans="1:17" x14ac:dyDescent="0.25">
      <c r="A23" s="12" t="s">
        <v>65</v>
      </c>
      <c r="B23" s="12" t="s">
        <v>66</v>
      </c>
      <c r="C23" s="12" t="s">
        <v>67</v>
      </c>
      <c r="D23" s="12" t="s">
        <v>24</v>
      </c>
      <c r="E23" s="12" t="s">
        <v>30</v>
      </c>
      <c r="F23" s="12" t="s">
        <v>29</v>
      </c>
      <c r="G23" s="10">
        <v>0</v>
      </c>
      <c r="H23" s="10">
        <v>11426.87</v>
      </c>
      <c r="I23" s="10">
        <v>0</v>
      </c>
      <c r="J23" s="5"/>
      <c r="K23" s="5"/>
      <c r="L23" s="5"/>
      <c r="M23" s="8" t="s">
        <v>17</v>
      </c>
      <c r="N23" s="7">
        <f t="shared" si="0"/>
        <v>0</v>
      </c>
      <c r="O23" s="7">
        <f t="shared" si="1"/>
        <v>0</v>
      </c>
      <c r="P23" s="6">
        <f t="shared" si="2"/>
        <v>0</v>
      </c>
      <c r="Q23" s="6">
        <f t="shared" si="3"/>
        <v>0</v>
      </c>
    </row>
    <row r="24" spans="1:17" x14ac:dyDescent="0.25">
      <c r="A24" s="12" t="s">
        <v>68</v>
      </c>
      <c r="B24" s="12" t="s">
        <v>69</v>
      </c>
      <c r="C24" s="12" t="s">
        <v>72</v>
      </c>
      <c r="D24" s="12" t="s">
        <v>24</v>
      </c>
      <c r="E24" s="12" t="s">
        <v>71</v>
      </c>
      <c r="F24" s="12" t="s">
        <v>70</v>
      </c>
      <c r="G24" s="10">
        <v>0</v>
      </c>
      <c r="H24" s="10">
        <v>10000</v>
      </c>
      <c r="I24" s="10">
        <v>9999.94</v>
      </c>
      <c r="J24" s="5"/>
      <c r="K24" s="5"/>
      <c r="L24" s="5"/>
      <c r="M24" s="8" t="s">
        <v>17</v>
      </c>
      <c r="N24" s="7">
        <f t="shared" si="0"/>
        <v>0</v>
      </c>
      <c r="O24" s="7">
        <f t="shared" si="1"/>
        <v>0.99999400000000005</v>
      </c>
      <c r="P24" s="6">
        <f t="shared" si="2"/>
        <v>0</v>
      </c>
      <c r="Q24" s="6">
        <f t="shared" si="3"/>
        <v>0</v>
      </c>
    </row>
    <row r="25" spans="1:17" x14ac:dyDescent="0.25">
      <c r="A25" s="12" t="s">
        <v>65</v>
      </c>
      <c r="B25" s="12" t="s">
        <v>66</v>
      </c>
      <c r="C25" s="12" t="s">
        <v>72</v>
      </c>
      <c r="D25" s="12" t="s">
        <v>24</v>
      </c>
      <c r="E25" s="12" t="s">
        <v>30</v>
      </c>
      <c r="F25" s="12" t="s">
        <v>29</v>
      </c>
      <c r="G25" s="10">
        <v>0</v>
      </c>
      <c r="H25" s="10">
        <v>30442.54</v>
      </c>
      <c r="I25" s="10">
        <v>0</v>
      </c>
      <c r="J25" s="5"/>
      <c r="K25" s="5"/>
      <c r="L25" s="5"/>
      <c r="M25" s="8" t="s">
        <v>17</v>
      </c>
      <c r="N25" s="7">
        <f t="shared" si="0"/>
        <v>0</v>
      </c>
      <c r="O25" s="7">
        <f t="shared" si="1"/>
        <v>0</v>
      </c>
      <c r="P25" s="6">
        <f t="shared" si="2"/>
        <v>0</v>
      </c>
      <c r="Q25" s="6">
        <f t="shared" si="3"/>
        <v>0</v>
      </c>
    </row>
    <row r="26" spans="1:17" x14ac:dyDescent="0.25">
      <c r="A26" s="12" t="s">
        <v>73</v>
      </c>
      <c r="B26" s="12" t="s">
        <v>74</v>
      </c>
      <c r="C26" s="12" t="s">
        <v>75</v>
      </c>
      <c r="D26" s="12" t="s">
        <v>24</v>
      </c>
      <c r="E26" s="12" t="s">
        <v>77</v>
      </c>
      <c r="F26" s="12" t="s">
        <v>76</v>
      </c>
      <c r="G26" s="10">
        <v>100000</v>
      </c>
      <c r="H26" s="10">
        <v>100000</v>
      </c>
      <c r="I26" s="10">
        <v>80852</v>
      </c>
      <c r="J26" s="5"/>
      <c r="K26" s="5"/>
      <c r="L26" s="5"/>
      <c r="M26" s="8" t="s">
        <v>17</v>
      </c>
      <c r="N26" s="7">
        <f t="shared" si="0"/>
        <v>0.80852000000000002</v>
      </c>
      <c r="O26" s="7">
        <f t="shared" si="1"/>
        <v>0.80852000000000002</v>
      </c>
      <c r="P26" s="6">
        <f t="shared" si="2"/>
        <v>0</v>
      </c>
      <c r="Q26" s="6">
        <f t="shared" si="3"/>
        <v>0</v>
      </c>
    </row>
    <row r="27" spans="1:17" x14ac:dyDescent="0.25">
      <c r="A27" s="12" t="s">
        <v>21</v>
      </c>
      <c r="B27" s="12" t="s">
        <v>22</v>
      </c>
      <c r="C27" s="12" t="s">
        <v>78</v>
      </c>
      <c r="D27" s="12" t="s">
        <v>24</v>
      </c>
      <c r="E27" s="12" t="s">
        <v>26</v>
      </c>
      <c r="F27" s="12" t="s">
        <v>25</v>
      </c>
      <c r="G27" s="10">
        <v>45000</v>
      </c>
      <c r="H27" s="10">
        <v>0</v>
      </c>
      <c r="I27" s="10">
        <v>0</v>
      </c>
      <c r="J27" s="5"/>
      <c r="K27" s="5"/>
      <c r="L27" s="5"/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7" x14ac:dyDescent="0.25">
      <c r="A28" s="12" t="s">
        <v>44</v>
      </c>
      <c r="B28" s="12" t="s">
        <v>45</v>
      </c>
      <c r="C28" s="12" t="s">
        <v>78</v>
      </c>
      <c r="D28" s="12" t="s">
        <v>24</v>
      </c>
      <c r="E28" s="12" t="s">
        <v>47</v>
      </c>
      <c r="F28" s="12" t="s">
        <v>46</v>
      </c>
      <c r="G28" s="10">
        <v>2700000</v>
      </c>
      <c r="H28" s="10">
        <v>2320000</v>
      </c>
      <c r="I28" s="10">
        <v>2310890</v>
      </c>
      <c r="J28" s="5"/>
      <c r="K28" s="5"/>
      <c r="L28" s="5"/>
      <c r="M28" s="8" t="s">
        <v>17</v>
      </c>
      <c r="N28" s="7">
        <f t="shared" si="0"/>
        <v>0.85588518518518519</v>
      </c>
      <c r="O28" s="7">
        <f t="shared" si="1"/>
        <v>0.99607327586206895</v>
      </c>
      <c r="P28" s="6">
        <f t="shared" si="2"/>
        <v>0</v>
      </c>
      <c r="Q28" s="6">
        <f t="shared" si="3"/>
        <v>0</v>
      </c>
    </row>
    <row r="29" spans="1:17" x14ac:dyDescent="0.25">
      <c r="A29" s="12" t="s">
        <v>79</v>
      </c>
      <c r="B29" s="12" t="s">
        <v>80</v>
      </c>
      <c r="C29" s="12" t="s">
        <v>78</v>
      </c>
      <c r="D29" s="12" t="s">
        <v>24</v>
      </c>
      <c r="E29" s="12" t="s">
        <v>82</v>
      </c>
      <c r="F29" s="12" t="s">
        <v>81</v>
      </c>
      <c r="G29" s="10">
        <v>4500000</v>
      </c>
      <c r="H29" s="10">
        <v>4500000</v>
      </c>
      <c r="I29" s="10">
        <v>4368000</v>
      </c>
      <c r="J29" s="5"/>
      <c r="K29" s="5"/>
      <c r="L29" s="5"/>
      <c r="M29" s="8" t="s">
        <v>17</v>
      </c>
      <c r="N29" s="7">
        <f t="shared" si="0"/>
        <v>0.97066666666666668</v>
      </c>
      <c r="O29" s="7">
        <f t="shared" si="1"/>
        <v>0.97066666666666668</v>
      </c>
      <c r="P29" s="6">
        <f t="shared" si="2"/>
        <v>0</v>
      </c>
      <c r="Q29" s="6">
        <f t="shared" si="3"/>
        <v>0</v>
      </c>
    </row>
    <row r="30" spans="1:17" x14ac:dyDescent="0.25">
      <c r="A30" s="12" t="s">
        <v>83</v>
      </c>
      <c r="B30" s="12" t="s">
        <v>84</v>
      </c>
      <c r="C30" s="12" t="s">
        <v>78</v>
      </c>
      <c r="D30" s="12" t="s">
        <v>24</v>
      </c>
      <c r="E30" s="12" t="s">
        <v>86</v>
      </c>
      <c r="F30" s="12" t="s">
        <v>85</v>
      </c>
      <c r="G30" s="10">
        <v>5500000</v>
      </c>
      <c r="H30" s="10">
        <v>5500000</v>
      </c>
      <c r="I30" s="10">
        <v>4619800</v>
      </c>
      <c r="J30" s="5"/>
      <c r="K30" s="5"/>
      <c r="L30" s="5"/>
      <c r="M30" s="8" t="s">
        <v>17</v>
      </c>
      <c r="N30" s="7">
        <f t="shared" si="0"/>
        <v>0.83996363636363636</v>
      </c>
      <c r="O30" s="7">
        <f t="shared" si="1"/>
        <v>0.83996363636363636</v>
      </c>
      <c r="P30" s="6">
        <f t="shared" si="2"/>
        <v>0</v>
      </c>
      <c r="Q30" s="6">
        <f t="shared" si="3"/>
        <v>0</v>
      </c>
    </row>
    <row r="31" spans="1:17" x14ac:dyDescent="0.25">
      <c r="A31" s="12" t="s">
        <v>73</v>
      </c>
      <c r="B31" s="12" t="s">
        <v>74</v>
      </c>
      <c r="C31" s="12" t="s">
        <v>78</v>
      </c>
      <c r="D31" s="12" t="s">
        <v>24</v>
      </c>
      <c r="E31" s="12" t="s">
        <v>77</v>
      </c>
      <c r="F31" s="12" t="s">
        <v>76</v>
      </c>
      <c r="G31" s="10">
        <v>0</v>
      </c>
      <c r="H31" s="10">
        <v>1899200</v>
      </c>
      <c r="I31" s="10">
        <v>1899200</v>
      </c>
      <c r="J31" s="5"/>
      <c r="K31" s="5"/>
      <c r="L31" s="5"/>
      <c r="M31" s="8" t="s">
        <v>17</v>
      </c>
      <c r="N31" s="7">
        <f t="shared" si="0"/>
        <v>0</v>
      </c>
      <c r="O31" s="7">
        <f t="shared" si="1"/>
        <v>1</v>
      </c>
      <c r="P31" s="6">
        <f t="shared" si="2"/>
        <v>0</v>
      </c>
      <c r="Q31" s="6">
        <f t="shared" si="3"/>
        <v>0</v>
      </c>
    </row>
    <row r="32" spans="1:17" x14ac:dyDescent="0.25">
      <c r="A32" s="12" t="s">
        <v>83</v>
      </c>
      <c r="B32" s="12" t="s">
        <v>84</v>
      </c>
      <c r="C32" s="12" t="s">
        <v>87</v>
      </c>
      <c r="D32" s="12" t="s">
        <v>24</v>
      </c>
      <c r="E32" s="12" t="s">
        <v>86</v>
      </c>
      <c r="F32" s="12" t="s">
        <v>85</v>
      </c>
      <c r="G32" s="10">
        <v>1600000</v>
      </c>
      <c r="H32" s="10">
        <v>1600000</v>
      </c>
      <c r="I32" s="10">
        <v>1367959.9</v>
      </c>
      <c r="J32" s="5"/>
      <c r="K32" s="5"/>
      <c r="L32" s="5"/>
      <c r="M32" s="8" t="s">
        <v>17</v>
      </c>
      <c r="N32" s="7">
        <f t="shared" si="0"/>
        <v>0.85497493749999998</v>
      </c>
      <c r="O32" s="7">
        <f t="shared" si="1"/>
        <v>0.85497493749999998</v>
      </c>
      <c r="P32" s="6">
        <f t="shared" si="2"/>
        <v>0</v>
      </c>
      <c r="Q32" s="6">
        <f t="shared" si="3"/>
        <v>0</v>
      </c>
    </row>
    <row r="33" spans="1:17" x14ac:dyDescent="0.25">
      <c r="A33" s="12" t="s">
        <v>79</v>
      </c>
      <c r="B33" s="12" t="s">
        <v>80</v>
      </c>
      <c r="C33" s="12" t="s">
        <v>88</v>
      </c>
      <c r="D33" s="12" t="s">
        <v>24</v>
      </c>
      <c r="E33" s="12" t="s">
        <v>82</v>
      </c>
      <c r="F33" s="12" t="s">
        <v>81</v>
      </c>
      <c r="G33" s="10">
        <v>500000</v>
      </c>
      <c r="H33" s="10">
        <v>500000</v>
      </c>
      <c r="I33" s="10">
        <v>0</v>
      </c>
      <c r="J33" s="5"/>
      <c r="K33" s="5"/>
      <c r="L33" s="5"/>
      <c r="M33" s="8" t="s">
        <v>17</v>
      </c>
      <c r="N33" s="7">
        <f t="shared" si="0"/>
        <v>0</v>
      </c>
      <c r="O33" s="7">
        <f t="shared" si="1"/>
        <v>0</v>
      </c>
      <c r="P33" s="6">
        <f t="shared" si="2"/>
        <v>0</v>
      </c>
      <c r="Q33" s="6">
        <f t="shared" si="3"/>
        <v>0</v>
      </c>
    </row>
    <row r="34" spans="1:17" x14ac:dyDescent="0.25">
      <c r="A34" s="12" t="s">
        <v>89</v>
      </c>
      <c r="B34" s="12" t="s">
        <v>90</v>
      </c>
      <c r="C34" s="12" t="s">
        <v>91</v>
      </c>
      <c r="D34" s="12" t="s">
        <v>24</v>
      </c>
      <c r="E34" s="12" t="s">
        <v>77</v>
      </c>
      <c r="F34" s="12" t="s">
        <v>76</v>
      </c>
      <c r="G34" s="10">
        <v>0</v>
      </c>
      <c r="H34" s="10">
        <v>7500</v>
      </c>
      <c r="I34" s="10">
        <v>7500</v>
      </c>
      <c r="J34" s="5"/>
      <c r="K34" s="5"/>
      <c r="L34" s="5"/>
      <c r="M34" s="8" t="s">
        <v>17</v>
      </c>
      <c r="N34" s="7">
        <f t="shared" si="0"/>
        <v>0</v>
      </c>
      <c r="O34" s="7">
        <f t="shared" si="1"/>
        <v>1</v>
      </c>
      <c r="P34" s="6">
        <f t="shared" si="2"/>
        <v>0</v>
      </c>
      <c r="Q34" s="6">
        <f t="shared" si="3"/>
        <v>0</v>
      </c>
    </row>
    <row r="35" spans="1:17" x14ac:dyDescent="0.25">
      <c r="A35" s="12" t="s">
        <v>60</v>
      </c>
      <c r="B35" s="12" t="s">
        <v>61</v>
      </c>
      <c r="C35" s="12" t="s">
        <v>91</v>
      </c>
      <c r="D35" s="12" t="s">
        <v>24</v>
      </c>
      <c r="E35" s="12" t="s">
        <v>63</v>
      </c>
      <c r="F35" s="12" t="s">
        <v>62</v>
      </c>
      <c r="G35" s="10">
        <v>0</v>
      </c>
      <c r="H35" s="10">
        <v>43878.1</v>
      </c>
      <c r="I35" s="10">
        <v>43878.1</v>
      </c>
      <c r="J35" s="5"/>
      <c r="K35" s="5"/>
      <c r="L35" s="5"/>
      <c r="M35" s="8" t="s">
        <v>17</v>
      </c>
      <c r="N35" s="7">
        <f t="shared" si="0"/>
        <v>0</v>
      </c>
      <c r="O35" s="7">
        <f t="shared" si="1"/>
        <v>1</v>
      </c>
      <c r="P35" s="6">
        <f t="shared" si="2"/>
        <v>0</v>
      </c>
      <c r="Q35" s="6">
        <f t="shared" si="3"/>
        <v>0</v>
      </c>
    </row>
    <row r="36" spans="1:17" x14ac:dyDescent="0.25">
      <c r="A36" s="12" t="s">
        <v>21</v>
      </c>
      <c r="B36" s="12" t="s">
        <v>22</v>
      </c>
      <c r="C36" s="12" t="s">
        <v>92</v>
      </c>
      <c r="D36" s="12" t="s">
        <v>24</v>
      </c>
      <c r="E36" s="12" t="s">
        <v>26</v>
      </c>
      <c r="F36" s="12" t="s">
        <v>25</v>
      </c>
      <c r="G36" s="10">
        <v>15660</v>
      </c>
      <c r="H36" s="10">
        <v>13160</v>
      </c>
      <c r="I36" s="10">
        <v>0</v>
      </c>
      <c r="J36" s="5"/>
      <c r="K36" s="5"/>
      <c r="L36" s="5"/>
      <c r="M36" s="8" t="s">
        <v>17</v>
      </c>
      <c r="N36" s="7">
        <f t="shared" ref="N36:N66" si="4">IF(G36&gt;0,I36/G36,0)</f>
        <v>0</v>
      </c>
      <c r="O36" s="7">
        <f t="shared" ref="O36:O66" si="5">IF(H36&gt;0,I36/H36,0)</f>
        <v>0</v>
      </c>
      <c r="P36" s="6">
        <f t="shared" ref="P36:P66" si="6">IF(J36=0,0,L36/J36)</f>
        <v>0</v>
      </c>
      <c r="Q36" s="6">
        <f t="shared" ref="Q36:Q66" si="7">IF(L36=0,0,L36/K36)</f>
        <v>0</v>
      </c>
    </row>
    <row r="37" spans="1:17" x14ac:dyDescent="0.25">
      <c r="A37" s="12" t="s">
        <v>35</v>
      </c>
      <c r="B37" s="12" t="s">
        <v>36</v>
      </c>
      <c r="C37" s="12" t="s">
        <v>92</v>
      </c>
      <c r="D37" s="12" t="s">
        <v>24</v>
      </c>
      <c r="E37" s="12" t="s">
        <v>38</v>
      </c>
      <c r="F37" s="12" t="s">
        <v>37</v>
      </c>
      <c r="G37" s="10">
        <v>20000</v>
      </c>
      <c r="H37" s="10">
        <v>20000</v>
      </c>
      <c r="I37" s="10">
        <v>16663</v>
      </c>
      <c r="J37" s="5"/>
      <c r="K37" s="5"/>
      <c r="L37" s="5"/>
      <c r="M37" s="8" t="s">
        <v>17</v>
      </c>
      <c r="N37" s="7">
        <f t="shared" si="4"/>
        <v>0.83314999999999995</v>
      </c>
      <c r="O37" s="7">
        <f t="shared" si="5"/>
        <v>0.83314999999999995</v>
      </c>
      <c r="P37" s="6">
        <f t="shared" si="6"/>
        <v>0</v>
      </c>
      <c r="Q37" s="6">
        <f t="shared" si="7"/>
        <v>0</v>
      </c>
    </row>
    <row r="38" spans="1:17" x14ac:dyDescent="0.25">
      <c r="A38" s="12" t="s">
        <v>79</v>
      </c>
      <c r="B38" s="12" t="s">
        <v>80</v>
      </c>
      <c r="C38" s="12" t="s">
        <v>93</v>
      </c>
      <c r="D38" s="12" t="s">
        <v>24</v>
      </c>
      <c r="E38" s="12" t="s">
        <v>82</v>
      </c>
      <c r="F38" s="12" t="s">
        <v>81</v>
      </c>
      <c r="G38" s="10">
        <v>50000</v>
      </c>
      <c r="H38" s="10">
        <v>50000</v>
      </c>
      <c r="I38" s="10">
        <v>560</v>
      </c>
      <c r="J38" s="5"/>
      <c r="K38" s="5"/>
      <c r="L38" s="5"/>
      <c r="M38" s="8" t="s">
        <v>17</v>
      </c>
      <c r="N38" s="7">
        <f t="shared" si="4"/>
        <v>1.12E-2</v>
      </c>
      <c r="O38" s="7">
        <f t="shared" si="5"/>
        <v>1.12E-2</v>
      </c>
      <c r="P38" s="6">
        <f t="shared" si="6"/>
        <v>0</v>
      </c>
      <c r="Q38" s="6">
        <f t="shared" si="7"/>
        <v>0</v>
      </c>
    </row>
    <row r="39" spans="1:17" x14ac:dyDescent="0.25">
      <c r="A39" s="12" t="s">
        <v>35</v>
      </c>
      <c r="B39" s="12" t="s">
        <v>36</v>
      </c>
      <c r="C39" s="12" t="s">
        <v>93</v>
      </c>
      <c r="D39" s="12" t="s">
        <v>24</v>
      </c>
      <c r="E39" s="12" t="s">
        <v>38</v>
      </c>
      <c r="F39" s="12" t="s">
        <v>37</v>
      </c>
      <c r="G39" s="10">
        <v>0</v>
      </c>
      <c r="H39" s="10">
        <v>2000</v>
      </c>
      <c r="I39" s="10">
        <v>0</v>
      </c>
      <c r="J39" s="5"/>
      <c r="K39" s="5"/>
      <c r="L39" s="5"/>
      <c r="M39" s="8" t="s">
        <v>17</v>
      </c>
      <c r="N39" s="7">
        <f t="shared" si="4"/>
        <v>0</v>
      </c>
      <c r="O39" s="7">
        <f t="shared" si="5"/>
        <v>0</v>
      </c>
      <c r="P39" s="6">
        <f t="shared" si="6"/>
        <v>0</v>
      </c>
      <c r="Q39" s="6">
        <f t="shared" si="7"/>
        <v>0</v>
      </c>
    </row>
    <row r="40" spans="1:17" x14ac:dyDescent="0.25">
      <c r="A40" s="12" t="s">
        <v>89</v>
      </c>
      <c r="B40" s="12" t="s">
        <v>90</v>
      </c>
      <c r="C40" s="12" t="s">
        <v>93</v>
      </c>
      <c r="D40" s="12" t="s">
        <v>24</v>
      </c>
      <c r="E40" s="12" t="s">
        <v>77</v>
      </c>
      <c r="F40" s="12" t="s">
        <v>76</v>
      </c>
      <c r="G40" s="10">
        <v>0</v>
      </c>
      <c r="H40" s="10">
        <v>18035</v>
      </c>
      <c r="I40" s="10">
        <v>18035</v>
      </c>
      <c r="J40" s="5"/>
      <c r="K40" s="5"/>
      <c r="L40" s="5"/>
      <c r="M40" s="8" t="s">
        <v>17</v>
      </c>
      <c r="N40" s="7">
        <f t="shared" si="4"/>
        <v>0</v>
      </c>
      <c r="O40" s="7">
        <f t="shared" si="5"/>
        <v>1</v>
      </c>
      <c r="P40" s="6">
        <f t="shared" si="6"/>
        <v>0</v>
      </c>
      <c r="Q40" s="6">
        <f t="shared" si="7"/>
        <v>0</v>
      </c>
    </row>
    <row r="41" spans="1:17" x14ac:dyDescent="0.25">
      <c r="A41" s="12" t="s">
        <v>60</v>
      </c>
      <c r="B41" s="12" t="s">
        <v>61</v>
      </c>
      <c r="C41" s="12" t="s">
        <v>93</v>
      </c>
      <c r="D41" s="12" t="s">
        <v>24</v>
      </c>
      <c r="E41" s="12" t="s">
        <v>63</v>
      </c>
      <c r="F41" s="12" t="s">
        <v>62</v>
      </c>
      <c r="G41" s="10">
        <v>0</v>
      </c>
      <c r="H41" s="10">
        <v>6158.6</v>
      </c>
      <c r="I41" s="10">
        <v>6158.6</v>
      </c>
      <c r="J41" s="5"/>
      <c r="K41" s="5"/>
      <c r="L41" s="5"/>
      <c r="M41" s="8" t="s">
        <v>17</v>
      </c>
      <c r="N41" s="7">
        <f t="shared" si="4"/>
        <v>0</v>
      </c>
      <c r="O41" s="7">
        <f t="shared" si="5"/>
        <v>1</v>
      </c>
      <c r="P41" s="6">
        <f t="shared" si="6"/>
        <v>0</v>
      </c>
      <c r="Q41" s="6">
        <f t="shared" si="7"/>
        <v>0</v>
      </c>
    </row>
    <row r="42" spans="1:17" x14ac:dyDescent="0.25">
      <c r="A42" s="12" t="s">
        <v>48</v>
      </c>
      <c r="B42" s="12" t="s">
        <v>49</v>
      </c>
      <c r="C42" s="12" t="s">
        <v>94</v>
      </c>
      <c r="D42" s="12" t="s">
        <v>24</v>
      </c>
      <c r="E42" s="12" t="s">
        <v>51</v>
      </c>
      <c r="F42" s="12" t="s">
        <v>50</v>
      </c>
      <c r="G42" s="10">
        <v>5000</v>
      </c>
      <c r="H42" s="10">
        <v>5000</v>
      </c>
      <c r="I42" s="10">
        <v>0</v>
      </c>
      <c r="J42" s="5"/>
      <c r="K42" s="5"/>
      <c r="L42" s="5"/>
      <c r="M42" s="8" t="s">
        <v>17</v>
      </c>
      <c r="N42" s="7">
        <f t="shared" si="4"/>
        <v>0</v>
      </c>
      <c r="O42" s="7">
        <f t="shared" si="5"/>
        <v>0</v>
      </c>
      <c r="P42" s="6">
        <f t="shared" si="6"/>
        <v>0</v>
      </c>
      <c r="Q42" s="6">
        <f t="shared" si="7"/>
        <v>0</v>
      </c>
    </row>
    <row r="43" spans="1:17" x14ac:dyDescent="0.25">
      <c r="A43" s="12" t="s">
        <v>44</v>
      </c>
      <c r="B43" s="12" t="s">
        <v>45</v>
      </c>
      <c r="C43" s="12" t="s">
        <v>95</v>
      </c>
      <c r="D43" s="12" t="s">
        <v>24</v>
      </c>
      <c r="E43" s="12" t="s">
        <v>47</v>
      </c>
      <c r="F43" s="12" t="s">
        <v>46</v>
      </c>
      <c r="G43" s="10">
        <v>0</v>
      </c>
      <c r="H43" s="10">
        <v>18000</v>
      </c>
      <c r="I43" s="10">
        <v>0</v>
      </c>
      <c r="J43" s="5"/>
      <c r="K43" s="5"/>
      <c r="L43" s="5"/>
      <c r="M43" s="8" t="s">
        <v>17</v>
      </c>
      <c r="N43" s="7">
        <f t="shared" si="4"/>
        <v>0</v>
      </c>
      <c r="O43" s="7">
        <f t="shared" si="5"/>
        <v>0</v>
      </c>
      <c r="P43" s="6">
        <f t="shared" si="6"/>
        <v>0</v>
      </c>
      <c r="Q43" s="6">
        <f t="shared" si="7"/>
        <v>0</v>
      </c>
    </row>
    <row r="44" spans="1:17" x14ac:dyDescent="0.25">
      <c r="A44" s="12" t="s">
        <v>83</v>
      </c>
      <c r="B44" s="12" t="s">
        <v>84</v>
      </c>
      <c r="C44" s="12" t="s">
        <v>95</v>
      </c>
      <c r="D44" s="12" t="s">
        <v>24</v>
      </c>
      <c r="E44" s="12" t="s">
        <v>86</v>
      </c>
      <c r="F44" s="12" t="s">
        <v>85</v>
      </c>
      <c r="G44" s="10">
        <v>0</v>
      </c>
      <c r="H44" s="10">
        <v>0.3</v>
      </c>
      <c r="I44" s="10">
        <v>0</v>
      </c>
      <c r="J44" s="5"/>
      <c r="K44" s="5"/>
      <c r="L44" s="5"/>
      <c r="M44" s="8" t="s">
        <v>17</v>
      </c>
      <c r="N44" s="7">
        <f t="shared" si="4"/>
        <v>0</v>
      </c>
      <c r="O44" s="7">
        <f t="shared" si="5"/>
        <v>0</v>
      </c>
      <c r="P44" s="6">
        <f t="shared" si="6"/>
        <v>0</v>
      </c>
      <c r="Q44" s="6">
        <f t="shared" si="7"/>
        <v>0</v>
      </c>
    </row>
    <row r="45" spans="1:17" x14ac:dyDescent="0.25">
      <c r="A45" s="12" t="s">
        <v>96</v>
      </c>
      <c r="B45" s="12" t="s">
        <v>97</v>
      </c>
      <c r="C45" s="12" t="s">
        <v>95</v>
      </c>
      <c r="D45" s="12" t="s">
        <v>24</v>
      </c>
      <c r="E45" s="12" t="s">
        <v>63</v>
      </c>
      <c r="F45" s="12" t="s">
        <v>62</v>
      </c>
      <c r="G45" s="10">
        <v>0</v>
      </c>
      <c r="H45" s="10">
        <v>20000</v>
      </c>
      <c r="I45" s="10">
        <v>19952</v>
      </c>
      <c r="J45" s="5"/>
      <c r="K45" s="5"/>
      <c r="L45" s="5"/>
      <c r="M45" s="8" t="s">
        <v>17</v>
      </c>
      <c r="N45" s="7">
        <f t="shared" si="4"/>
        <v>0</v>
      </c>
      <c r="O45" s="7">
        <f t="shared" si="5"/>
        <v>0.99760000000000004</v>
      </c>
      <c r="P45" s="6">
        <f t="shared" si="6"/>
        <v>0</v>
      </c>
      <c r="Q45" s="6">
        <f t="shared" si="7"/>
        <v>0</v>
      </c>
    </row>
    <row r="46" spans="1:17" x14ac:dyDescent="0.25">
      <c r="A46" s="12" t="s">
        <v>31</v>
      </c>
      <c r="B46" s="12" t="s">
        <v>32</v>
      </c>
      <c r="C46" s="12" t="s">
        <v>95</v>
      </c>
      <c r="D46" s="12" t="s">
        <v>24</v>
      </c>
      <c r="E46" s="12" t="s">
        <v>34</v>
      </c>
      <c r="F46" s="12" t="s">
        <v>33</v>
      </c>
      <c r="G46" s="10">
        <v>39000</v>
      </c>
      <c r="H46" s="10">
        <v>7000</v>
      </c>
      <c r="I46" s="10">
        <v>0</v>
      </c>
      <c r="J46" s="5"/>
      <c r="K46" s="5"/>
      <c r="L46" s="5"/>
      <c r="M46" s="8" t="s">
        <v>17</v>
      </c>
      <c r="N46" s="7">
        <f t="shared" si="4"/>
        <v>0</v>
      </c>
      <c r="O46" s="7">
        <f t="shared" si="5"/>
        <v>0</v>
      </c>
      <c r="P46" s="6">
        <f t="shared" si="6"/>
        <v>0</v>
      </c>
      <c r="Q46" s="6">
        <f t="shared" si="7"/>
        <v>0</v>
      </c>
    </row>
    <row r="47" spans="1:17" x14ac:dyDescent="0.25">
      <c r="A47" s="12" t="s">
        <v>73</v>
      </c>
      <c r="B47" s="12" t="s">
        <v>74</v>
      </c>
      <c r="C47" s="12" t="s">
        <v>95</v>
      </c>
      <c r="D47" s="12" t="s">
        <v>24</v>
      </c>
      <c r="E47" s="12" t="s">
        <v>77</v>
      </c>
      <c r="F47" s="12" t="s">
        <v>76</v>
      </c>
      <c r="G47" s="10">
        <v>50000</v>
      </c>
      <c r="H47" s="10">
        <v>50000</v>
      </c>
      <c r="I47" s="10">
        <v>27515</v>
      </c>
      <c r="J47" s="5"/>
      <c r="K47" s="5"/>
      <c r="L47" s="5"/>
      <c r="M47" s="8" t="s">
        <v>17</v>
      </c>
      <c r="N47" s="7">
        <f t="shared" si="4"/>
        <v>0.55030000000000001</v>
      </c>
      <c r="O47" s="7">
        <f t="shared" si="5"/>
        <v>0.55030000000000001</v>
      </c>
      <c r="P47" s="6">
        <f t="shared" si="6"/>
        <v>0</v>
      </c>
      <c r="Q47" s="6">
        <f t="shared" si="7"/>
        <v>0</v>
      </c>
    </row>
    <row r="48" spans="1:17" x14ac:dyDescent="0.25">
      <c r="A48" s="12" t="s">
        <v>83</v>
      </c>
      <c r="B48" s="12" t="s">
        <v>84</v>
      </c>
      <c r="C48" s="12" t="s">
        <v>98</v>
      </c>
      <c r="D48" s="12" t="s">
        <v>24</v>
      </c>
      <c r="E48" s="12" t="s">
        <v>86</v>
      </c>
      <c r="F48" s="12" t="s">
        <v>85</v>
      </c>
      <c r="G48" s="10">
        <v>3000000</v>
      </c>
      <c r="H48" s="10">
        <v>2000000</v>
      </c>
      <c r="I48" s="10">
        <v>869536</v>
      </c>
      <c r="J48" s="5"/>
      <c r="K48" s="5"/>
      <c r="L48" s="5"/>
      <c r="M48" s="8" t="s">
        <v>17</v>
      </c>
      <c r="N48" s="7">
        <f t="shared" si="4"/>
        <v>0.28984533333333334</v>
      </c>
      <c r="O48" s="7">
        <f t="shared" si="5"/>
        <v>0.43476799999999999</v>
      </c>
      <c r="P48" s="6">
        <f t="shared" si="6"/>
        <v>0</v>
      </c>
      <c r="Q48" s="6">
        <f t="shared" si="7"/>
        <v>0</v>
      </c>
    </row>
    <row r="49" spans="1:17" x14ac:dyDescent="0.25">
      <c r="A49" s="12" t="s">
        <v>73</v>
      </c>
      <c r="B49" s="12" t="s">
        <v>74</v>
      </c>
      <c r="C49" s="12" t="s">
        <v>98</v>
      </c>
      <c r="D49" s="12" t="s">
        <v>24</v>
      </c>
      <c r="E49" s="12" t="s">
        <v>77</v>
      </c>
      <c r="F49" s="12" t="s">
        <v>76</v>
      </c>
      <c r="G49" s="10">
        <v>100000</v>
      </c>
      <c r="H49" s="10">
        <v>100000</v>
      </c>
      <c r="I49" s="10">
        <v>97574.33</v>
      </c>
      <c r="J49" s="5"/>
      <c r="K49" s="5"/>
      <c r="L49" s="5"/>
      <c r="M49" s="8" t="s">
        <v>17</v>
      </c>
      <c r="N49" s="7">
        <f t="shared" si="4"/>
        <v>0.97574329999999998</v>
      </c>
      <c r="O49" s="7">
        <f t="shared" si="5"/>
        <v>0.97574329999999998</v>
      </c>
      <c r="P49" s="6">
        <f t="shared" si="6"/>
        <v>0</v>
      </c>
      <c r="Q49" s="6">
        <f t="shared" si="7"/>
        <v>0</v>
      </c>
    </row>
    <row r="50" spans="1:17" x14ac:dyDescent="0.25">
      <c r="A50" s="12" t="s">
        <v>65</v>
      </c>
      <c r="B50" s="12" t="s">
        <v>66</v>
      </c>
      <c r="C50" s="12" t="s">
        <v>98</v>
      </c>
      <c r="D50" s="12" t="s">
        <v>24</v>
      </c>
      <c r="E50" s="12" t="s">
        <v>30</v>
      </c>
      <c r="F50" s="12" t="s">
        <v>29</v>
      </c>
      <c r="G50" s="10">
        <v>0</v>
      </c>
      <c r="H50" s="10">
        <v>108063.39</v>
      </c>
      <c r="I50" s="10">
        <v>0</v>
      </c>
      <c r="J50" s="5"/>
      <c r="K50" s="5"/>
      <c r="L50" s="5"/>
      <c r="M50" s="8" t="s">
        <v>17</v>
      </c>
      <c r="N50" s="7">
        <f t="shared" si="4"/>
        <v>0</v>
      </c>
      <c r="O50" s="7">
        <f t="shared" si="5"/>
        <v>0</v>
      </c>
      <c r="P50" s="6">
        <f t="shared" si="6"/>
        <v>0</v>
      </c>
      <c r="Q50" s="6">
        <f t="shared" si="7"/>
        <v>0</v>
      </c>
    </row>
    <row r="51" spans="1:17" x14ac:dyDescent="0.25">
      <c r="A51" s="12" t="s">
        <v>99</v>
      </c>
      <c r="B51" s="12" t="s">
        <v>100</v>
      </c>
      <c r="C51" s="12" t="s">
        <v>98</v>
      </c>
      <c r="D51" s="12" t="s">
        <v>24</v>
      </c>
      <c r="E51" s="12" t="s">
        <v>86</v>
      </c>
      <c r="F51" s="12" t="s">
        <v>85</v>
      </c>
      <c r="G51" s="10">
        <v>0</v>
      </c>
      <c r="H51" s="10">
        <v>1099448</v>
      </c>
      <c r="I51" s="10">
        <v>0</v>
      </c>
      <c r="J51" s="5"/>
      <c r="K51" s="5"/>
      <c r="L51" s="5"/>
      <c r="M51" s="8" t="s">
        <v>17</v>
      </c>
      <c r="N51" s="7">
        <f t="shared" si="4"/>
        <v>0</v>
      </c>
      <c r="O51" s="7">
        <f t="shared" si="5"/>
        <v>0</v>
      </c>
      <c r="P51" s="6">
        <f t="shared" si="6"/>
        <v>0</v>
      </c>
      <c r="Q51" s="6">
        <f t="shared" si="7"/>
        <v>0</v>
      </c>
    </row>
    <row r="52" spans="1:17" x14ac:dyDescent="0.25">
      <c r="A52" s="12" t="s">
        <v>27</v>
      </c>
      <c r="B52" s="12" t="s">
        <v>28</v>
      </c>
      <c r="C52" s="12" t="s">
        <v>101</v>
      </c>
      <c r="D52" s="12" t="s">
        <v>102</v>
      </c>
      <c r="E52" s="12" t="s">
        <v>30</v>
      </c>
      <c r="F52" s="12" t="s">
        <v>29</v>
      </c>
      <c r="G52" s="10">
        <v>10450000</v>
      </c>
      <c r="H52" s="10">
        <v>20624709.359999999</v>
      </c>
      <c r="I52" s="10">
        <v>13278049.109999999</v>
      </c>
      <c r="J52" s="5"/>
      <c r="K52" s="5"/>
      <c r="L52" s="5"/>
      <c r="M52" s="8" t="s">
        <v>17</v>
      </c>
      <c r="N52" s="7">
        <f t="shared" si="4"/>
        <v>1.2706267090909091</v>
      </c>
      <c r="O52" s="7">
        <f t="shared" si="5"/>
        <v>0.64379327137340081</v>
      </c>
      <c r="P52" s="6">
        <f t="shared" si="6"/>
        <v>0</v>
      </c>
      <c r="Q52" s="6">
        <f t="shared" si="7"/>
        <v>0</v>
      </c>
    </row>
    <row r="53" spans="1:17" x14ac:dyDescent="0.25">
      <c r="A53" s="12" t="s">
        <v>65</v>
      </c>
      <c r="B53" s="12" t="s">
        <v>66</v>
      </c>
      <c r="C53" s="12" t="s">
        <v>101</v>
      </c>
      <c r="D53" s="12" t="s">
        <v>102</v>
      </c>
      <c r="E53" s="12" t="s">
        <v>30</v>
      </c>
      <c r="F53" s="12" t="s">
        <v>29</v>
      </c>
      <c r="G53" s="10">
        <v>0</v>
      </c>
      <c r="H53" s="10">
        <v>5020000</v>
      </c>
      <c r="I53" s="10">
        <v>2016201.99</v>
      </c>
      <c r="J53" s="5"/>
      <c r="K53" s="5"/>
      <c r="L53" s="5"/>
      <c r="M53" s="8" t="s">
        <v>17</v>
      </c>
      <c r="N53" s="7">
        <f t="shared" si="4"/>
        <v>0</v>
      </c>
      <c r="O53" s="7">
        <f t="shared" si="5"/>
        <v>0.40163386254980077</v>
      </c>
      <c r="P53" s="6">
        <f t="shared" si="6"/>
        <v>0</v>
      </c>
      <c r="Q53" s="6">
        <f t="shared" si="7"/>
        <v>0</v>
      </c>
    </row>
    <row r="54" spans="1:17" x14ac:dyDescent="0.25">
      <c r="A54" s="12" t="s">
        <v>103</v>
      </c>
      <c r="B54" s="12" t="s">
        <v>104</v>
      </c>
      <c r="C54" s="12" t="s">
        <v>101</v>
      </c>
      <c r="D54" s="12" t="s">
        <v>102</v>
      </c>
      <c r="E54" s="12" t="s">
        <v>30</v>
      </c>
      <c r="F54" s="12" t="s">
        <v>29</v>
      </c>
      <c r="G54" s="10">
        <v>0</v>
      </c>
      <c r="H54" s="10">
        <v>900001</v>
      </c>
      <c r="I54" s="10">
        <v>226313.28</v>
      </c>
      <c r="J54" s="5"/>
      <c r="K54" s="5"/>
      <c r="L54" s="5"/>
      <c r="M54" s="8" t="s">
        <v>17</v>
      </c>
      <c r="N54" s="7">
        <f t="shared" si="4"/>
        <v>0</v>
      </c>
      <c r="O54" s="7">
        <f t="shared" si="5"/>
        <v>0.25145892060119934</v>
      </c>
      <c r="P54" s="6">
        <f t="shared" si="6"/>
        <v>0</v>
      </c>
      <c r="Q54" s="6">
        <f t="shared" si="7"/>
        <v>0</v>
      </c>
    </row>
    <row r="55" spans="1:17" x14ac:dyDescent="0.25">
      <c r="A55" s="12" t="s">
        <v>27</v>
      </c>
      <c r="B55" s="12" t="s">
        <v>28</v>
      </c>
      <c r="C55" s="12" t="s">
        <v>105</v>
      </c>
      <c r="D55" s="12" t="s">
        <v>102</v>
      </c>
      <c r="E55" s="12" t="s">
        <v>30</v>
      </c>
      <c r="F55" s="12" t="s">
        <v>29</v>
      </c>
      <c r="G55" s="10">
        <v>83205545</v>
      </c>
      <c r="H55" s="10">
        <v>146701999.53</v>
      </c>
      <c r="I55" s="10">
        <v>113021332.70999999</v>
      </c>
      <c r="J55" s="5"/>
      <c r="K55" s="5"/>
      <c r="L55" s="5"/>
      <c r="M55" s="8" t="s">
        <v>17</v>
      </c>
      <c r="N55" s="7">
        <f t="shared" si="4"/>
        <v>1.358338950967751</v>
      </c>
      <c r="O55" s="7">
        <f t="shared" si="5"/>
        <v>0.7704143983864894</v>
      </c>
      <c r="P55" s="6">
        <f t="shared" si="6"/>
        <v>0</v>
      </c>
      <c r="Q55" s="6">
        <f t="shared" si="7"/>
        <v>0</v>
      </c>
    </row>
    <row r="56" spans="1:17" x14ac:dyDescent="0.25">
      <c r="A56" s="12" t="s">
        <v>106</v>
      </c>
      <c r="B56" s="12" t="s">
        <v>107</v>
      </c>
      <c r="C56" s="12" t="s">
        <v>105</v>
      </c>
      <c r="D56" s="12" t="s">
        <v>102</v>
      </c>
      <c r="E56" s="12" t="s">
        <v>30</v>
      </c>
      <c r="F56" s="12" t="s">
        <v>29</v>
      </c>
      <c r="G56" s="10">
        <v>0</v>
      </c>
      <c r="H56" s="10">
        <v>2913955.07</v>
      </c>
      <c r="I56" s="10">
        <v>2913955.07</v>
      </c>
      <c r="J56" s="5"/>
      <c r="K56" s="5"/>
      <c r="L56" s="5"/>
      <c r="M56" s="8" t="s">
        <v>17</v>
      </c>
      <c r="N56" s="7">
        <f t="shared" si="4"/>
        <v>0</v>
      </c>
      <c r="O56" s="7">
        <f t="shared" si="5"/>
        <v>1</v>
      </c>
      <c r="P56" s="6">
        <f t="shared" si="6"/>
        <v>0</v>
      </c>
      <c r="Q56" s="6">
        <f t="shared" si="7"/>
        <v>0</v>
      </c>
    </row>
    <row r="57" spans="1:17" x14ac:dyDescent="0.25">
      <c r="A57" s="12" t="s">
        <v>108</v>
      </c>
      <c r="B57" s="12" t="s">
        <v>109</v>
      </c>
      <c r="C57" s="12" t="s">
        <v>105</v>
      </c>
      <c r="D57" s="12" t="s">
        <v>102</v>
      </c>
      <c r="E57" s="12" t="s">
        <v>30</v>
      </c>
      <c r="F57" s="12" t="s">
        <v>29</v>
      </c>
      <c r="G57" s="10">
        <v>0</v>
      </c>
      <c r="H57" s="10">
        <v>13245724.800000001</v>
      </c>
      <c r="I57" s="10">
        <v>12246756.15</v>
      </c>
      <c r="J57" s="5"/>
      <c r="K57" s="5"/>
      <c r="L57" s="5"/>
      <c r="M57" s="8" t="s">
        <v>17</v>
      </c>
      <c r="N57" s="7">
        <f t="shared" si="4"/>
        <v>0</v>
      </c>
      <c r="O57" s="7">
        <f t="shared" si="5"/>
        <v>0.92458180544412338</v>
      </c>
      <c r="P57" s="6">
        <f t="shared" si="6"/>
        <v>0</v>
      </c>
      <c r="Q57" s="6">
        <f t="shared" si="7"/>
        <v>0</v>
      </c>
    </row>
    <row r="58" spans="1:17" x14ac:dyDescent="0.25">
      <c r="A58" s="12" t="s">
        <v>110</v>
      </c>
      <c r="B58" s="12" t="s">
        <v>111</v>
      </c>
      <c r="C58" s="12" t="s">
        <v>105</v>
      </c>
      <c r="D58" s="12" t="s">
        <v>102</v>
      </c>
      <c r="E58" s="12" t="s">
        <v>30</v>
      </c>
      <c r="F58" s="12" t="s">
        <v>29</v>
      </c>
      <c r="G58" s="10">
        <v>0</v>
      </c>
      <c r="H58" s="10">
        <v>766670.02</v>
      </c>
      <c r="I58" s="10">
        <v>766486.13</v>
      </c>
      <c r="J58" s="5"/>
      <c r="K58" s="5"/>
      <c r="L58" s="5"/>
      <c r="M58" s="8" t="s">
        <v>17</v>
      </c>
      <c r="N58" s="7">
        <f t="shared" si="4"/>
        <v>0</v>
      </c>
      <c r="O58" s="7">
        <f t="shared" si="5"/>
        <v>0.99976014452736783</v>
      </c>
      <c r="P58" s="6">
        <f t="shared" si="6"/>
        <v>0</v>
      </c>
      <c r="Q58" s="6">
        <f t="shared" si="7"/>
        <v>0</v>
      </c>
    </row>
    <row r="59" spans="1:17" x14ac:dyDescent="0.25">
      <c r="A59" s="12" t="s">
        <v>112</v>
      </c>
      <c r="B59" s="12" t="s">
        <v>113</v>
      </c>
      <c r="C59" s="12" t="s">
        <v>105</v>
      </c>
      <c r="D59" s="12" t="s">
        <v>102</v>
      </c>
      <c r="E59" s="12" t="s">
        <v>30</v>
      </c>
      <c r="F59" s="12" t="s">
        <v>29</v>
      </c>
      <c r="G59" s="10">
        <v>0</v>
      </c>
      <c r="H59" s="10">
        <v>10651194.84</v>
      </c>
      <c r="I59" s="10">
        <v>7649248.7400000002</v>
      </c>
      <c r="J59" s="5"/>
      <c r="K59" s="5"/>
      <c r="L59" s="5"/>
      <c r="M59" s="8" t="s">
        <v>17</v>
      </c>
      <c r="N59" s="7">
        <f t="shared" si="4"/>
        <v>0</v>
      </c>
      <c r="O59" s="7">
        <f t="shared" si="5"/>
        <v>0.71815874696739657</v>
      </c>
      <c r="P59" s="6">
        <f t="shared" si="6"/>
        <v>0</v>
      </c>
      <c r="Q59" s="6">
        <f t="shared" si="7"/>
        <v>0</v>
      </c>
    </row>
    <row r="60" spans="1:17" x14ac:dyDescent="0.25">
      <c r="A60" s="12" t="s">
        <v>114</v>
      </c>
      <c r="B60" s="12" t="s">
        <v>107</v>
      </c>
      <c r="C60" s="12" t="s">
        <v>105</v>
      </c>
      <c r="D60" s="12" t="s">
        <v>102</v>
      </c>
      <c r="E60" s="12" t="s">
        <v>30</v>
      </c>
      <c r="F60" s="12" t="s">
        <v>29</v>
      </c>
      <c r="G60" s="10">
        <v>0</v>
      </c>
      <c r="H60" s="10">
        <v>3792211.59</v>
      </c>
      <c r="I60" s="10">
        <v>0</v>
      </c>
      <c r="J60" s="5"/>
      <c r="K60" s="5"/>
      <c r="L60" s="5"/>
      <c r="M60" s="8" t="s">
        <v>17</v>
      </c>
      <c r="N60" s="7">
        <f t="shared" si="4"/>
        <v>0</v>
      </c>
      <c r="O60" s="7">
        <f t="shared" si="5"/>
        <v>0</v>
      </c>
      <c r="P60" s="6">
        <f t="shared" si="6"/>
        <v>0</v>
      </c>
      <c r="Q60" s="6">
        <f t="shared" si="7"/>
        <v>0</v>
      </c>
    </row>
    <row r="61" spans="1:17" x14ac:dyDescent="0.25">
      <c r="A61" s="12" t="s">
        <v>115</v>
      </c>
      <c r="B61" s="12" t="s">
        <v>109</v>
      </c>
      <c r="C61" s="12" t="s">
        <v>105</v>
      </c>
      <c r="D61" s="12" t="s">
        <v>102</v>
      </c>
      <c r="E61" s="12" t="s">
        <v>30</v>
      </c>
      <c r="F61" s="12" t="s">
        <v>29</v>
      </c>
      <c r="G61" s="10">
        <v>0</v>
      </c>
      <c r="H61" s="10">
        <v>3528339.86</v>
      </c>
      <c r="I61" s="10">
        <v>1870030.57</v>
      </c>
      <c r="J61" s="5"/>
      <c r="K61" s="5"/>
      <c r="L61" s="5"/>
      <c r="M61" s="8" t="s">
        <v>17</v>
      </c>
      <c r="N61" s="7">
        <f t="shared" si="4"/>
        <v>0</v>
      </c>
      <c r="O61" s="7">
        <f t="shared" si="5"/>
        <v>0.53000296008899783</v>
      </c>
      <c r="P61" s="6">
        <f t="shared" si="6"/>
        <v>0</v>
      </c>
      <c r="Q61" s="6">
        <f t="shared" si="7"/>
        <v>0</v>
      </c>
    </row>
    <row r="62" spans="1:17" x14ac:dyDescent="0.25">
      <c r="A62" s="12" t="s">
        <v>27</v>
      </c>
      <c r="B62" s="12" t="s">
        <v>28</v>
      </c>
      <c r="C62" s="12" t="s">
        <v>116</v>
      </c>
      <c r="D62" s="12" t="s">
        <v>102</v>
      </c>
      <c r="E62" s="12" t="s">
        <v>30</v>
      </c>
      <c r="F62" s="12" t="s">
        <v>29</v>
      </c>
      <c r="G62" s="10">
        <v>27000000</v>
      </c>
      <c r="H62" s="10">
        <v>43750304.07</v>
      </c>
      <c r="I62" s="10">
        <v>40098003.659999996</v>
      </c>
      <c r="J62" s="5"/>
      <c r="K62" s="5"/>
      <c r="L62" s="5"/>
      <c r="M62" s="8" t="s">
        <v>17</v>
      </c>
      <c r="N62" s="7">
        <f t="shared" si="4"/>
        <v>1.4851112466666665</v>
      </c>
      <c r="O62" s="7">
        <f t="shared" si="5"/>
        <v>0.91651942797571506</v>
      </c>
      <c r="P62" s="6">
        <f t="shared" si="6"/>
        <v>0</v>
      </c>
      <c r="Q62" s="6">
        <f t="shared" si="7"/>
        <v>0</v>
      </c>
    </row>
    <row r="63" spans="1:17" x14ac:dyDescent="0.25">
      <c r="A63" s="12" t="s">
        <v>117</v>
      </c>
      <c r="B63" s="12" t="s">
        <v>118</v>
      </c>
      <c r="C63" s="12" t="s">
        <v>116</v>
      </c>
      <c r="D63" s="12" t="s">
        <v>102</v>
      </c>
      <c r="E63" s="12" t="s">
        <v>30</v>
      </c>
      <c r="F63" s="12" t="s">
        <v>29</v>
      </c>
      <c r="G63" s="10">
        <v>0</v>
      </c>
      <c r="H63" s="10">
        <v>7232114.0700000003</v>
      </c>
      <c r="I63" s="10">
        <v>7204131.5800000001</v>
      </c>
      <c r="J63" s="5"/>
      <c r="K63" s="5"/>
      <c r="L63" s="5"/>
      <c r="M63" s="8" t="s">
        <v>17</v>
      </c>
      <c r="N63" s="7">
        <f t="shared" si="4"/>
        <v>0</v>
      </c>
      <c r="O63" s="7">
        <f t="shared" si="5"/>
        <v>0.99613080079639837</v>
      </c>
      <c r="P63" s="6">
        <f t="shared" si="6"/>
        <v>0</v>
      </c>
      <c r="Q63" s="6">
        <f t="shared" si="7"/>
        <v>0</v>
      </c>
    </row>
    <row r="64" spans="1:17" x14ac:dyDescent="0.25">
      <c r="A64" s="12" t="s">
        <v>27</v>
      </c>
      <c r="B64" s="12" t="s">
        <v>28</v>
      </c>
      <c r="C64" s="12" t="s">
        <v>119</v>
      </c>
      <c r="D64" s="12" t="s">
        <v>102</v>
      </c>
      <c r="E64" s="12" t="s">
        <v>30</v>
      </c>
      <c r="F64" s="12" t="s">
        <v>29</v>
      </c>
      <c r="G64" s="10">
        <v>1000000</v>
      </c>
      <c r="H64" s="10">
        <v>2118486.38</v>
      </c>
      <c r="I64" s="10">
        <v>2118486.38</v>
      </c>
      <c r="J64" s="5"/>
      <c r="K64" s="5"/>
      <c r="L64" s="5"/>
      <c r="M64" s="8" t="s">
        <v>17</v>
      </c>
      <c r="N64" s="7">
        <f t="shared" si="4"/>
        <v>2.1184863799999998</v>
      </c>
      <c r="O64" s="7">
        <f t="shared" si="5"/>
        <v>1</v>
      </c>
      <c r="P64" s="6">
        <f t="shared" si="6"/>
        <v>0</v>
      </c>
      <c r="Q64" s="6">
        <f t="shared" si="7"/>
        <v>0</v>
      </c>
    </row>
    <row r="65" spans="1:18" x14ac:dyDescent="0.25">
      <c r="A65" s="12" t="s">
        <v>120</v>
      </c>
      <c r="B65" s="12" t="s">
        <v>100</v>
      </c>
      <c r="C65" s="12" t="s">
        <v>119</v>
      </c>
      <c r="D65" s="12" t="s">
        <v>102</v>
      </c>
      <c r="E65" s="12" t="s">
        <v>30</v>
      </c>
      <c r="F65" s="12" t="s">
        <v>29</v>
      </c>
      <c r="G65" s="10">
        <v>0</v>
      </c>
      <c r="H65" s="10">
        <v>1440000</v>
      </c>
      <c r="I65" s="10">
        <v>1416501.52</v>
      </c>
      <c r="J65" s="5"/>
      <c r="K65" s="5"/>
      <c r="L65" s="5"/>
      <c r="M65" s="8" t="s">
        <v>17</v>
      </c>
      <c r="N65" s="7">
        <f t="shared" si="4"/>
        <v>0</v>
      </c>
      <c r="O65" s="7">
        <f t="shared" si="5"/>
        <v>0.98368161111111108</v>
      </c>
      <c r="P65" s="6">
        <f t="shared" si="6"/>
        <v>0</v>
      </c>
      <c r="Q65" s="6">
        <f t="shared" si="7"/>
        <v>0</v>
      </c>
    </row>
    <row r="66" spans="1:18" x14ac:dyDescent="0.25">
      <c r="A66" s="12" t="s">
        <v>79</v>
      </c>
      <c r="B66" s="12" t="s">
        <v>80</v>
      </c>
      <c r="C66" s="12" t="s">
        <v>121</v>
      </c>
      <c r="D66" s="12" t="s">
        <v>102</v>
      </c>
      <c r="E66" s="12" t="s">
        <v>82</v>
      </c>
      <c r="F66" s="12" t="s">
        <v>81</v>
      </c>
      <c r="G66" s="10">
        <v>2000000</v>
      </c>
      <c r="H66" s="10">
        <v>4599671.3600000003</v>
      </c>
      <c r="I66" s="10">
        <v>2599671.36</v>
      </c>
      <c r="J66" s="5"/>
      <c r="K66" s="5"/>
      <c r="L66" s="5"/>
      <c r="M66" s="8" t="s">
        <v>17</v>
      </c>
      <c r="N66" s="7">
        <f t="shared" si="4"/>
        <v>1.2998356799999999</v>
      </c>
      <c r="O66" s="7">
        <f t="shared" si="5"/>
        <v>0.56518632670313207</v>
      </c>
      <c r="P66" s="6">
        <f t="shared" si="6"/>
        <v>0</v>
      </c>
      <c r="Q66" s="6">
        <f t="shared" si="7"/>
        <v>0</v>
      </c>
    </row>
    <row r="67" spans="1:18" x14ac:dyDescent="0.25">
      <c r="G67" s="11">
        <f>SUM(G4:G66)</f>
        <v>142305195</v>
      </c>
      <c r="H67" s="11">
        <f>SUM(H4:H66)</f>
        <v>287993451.95000005</v>
      </c>
      <c r="I67" s="11">
        <f>SUM(I4:I66)</f>
        <v>223337591.76000002</v>
      </c>
      <c r="P67" s="14">
        <f t="shared" ref="P67" si="8">IF(J67=0,0,L67/J67)</f>
        <v>0</v>
      </c>
      <c r="Q67" s="14">
        <f t="shared" ref="Q67" si="9">IF(L67=0,0,L67/K67)</f>
        <v>0</v>
      </c>
      <c r="R67" s="13"/>
    </row>
    <row r="68" spans="1:18" x14ac:dyDescent="0.25">
      <c r="G68" s="16"/>
      <c r="H68" s="16"/>
      <c r="I68" s="16"/>
      <c r="P68" s="15"/>
      <c r="Q68" s="15"/>
      <c r="R68" s="13"/>
    </row>
    <row r="69" spans="1:18" x14ac:dyDescent="0.25">
      <c r="G69" s="16"/>
      <c r="H69" s="16"/>
      <c r="I69" s="16"/>
      <c r="P69" s="15"/>
      <c r="Q69" s="15"/>
      <c r="R69" s="13"/>
    </row>
    <row r="70" spans="1:18" x14ac:dyDescent="0.25">
      <c r="G70" s="16"/>
      <c r="H70" s="16"/>
      <c r="I70" s="16"/>
      <c r="P70" s="15"/>
      <c r="Q70" s="15"/>
      <c r="R70" s="13"/>
    </row>
    <row r="71" spans="1:18" x14ac:dyDescent="0.25">
      <c r="G71" s="16"/>
      <c r="H71" s="16"/>
      <c r="I71" s="16"/>
      <c r="P71" s="15"/>
      <c r="Q71" s="15"/>
      <c r="R71" s="13"/>
    </row>
    <row r="72" spans="1:18" x14ac:dyDescent="0.25">
      <c r="G72" s="16"/>
      <c r="H72" s="16"/>
      <c r="I72" s="16"/>
      <c r="P72" s="15"/>
      <c r="Q72" s="15"/>
      <c r="R72" s="13"/>
    </row>
    <row r="73" spans="1:18" x14ac:dyDescent="0.25">
      <c r="G73" s="16"/>
      <c r="H73" s="16"/>
      <c r="I73" s="16"/>
      <c r="P73" s="15"/>
      <c r="Q73" s="15"/>
      <c r="R73" s="13"/>
    </row>
    <row r="74" spans="1:18" x14ac:dyDescent="0.25">
      <c r="G74" s="16"/>
      <c r="H74" s="16"/>
      <c r="I74" s="16"/>
      <c r="P74" s="15"/>
      <c r="Q74" s="15"/>
      <c r="R74" s="13"/>
    </row>
    <row r="75" spans="1:18" x14ac:dyDescent="0.25">
      <c r="B75" s="19"/>
      <c r="C75" s="17"/>
    </row>
    <row r="76" spans="1:18" ht="15.75" x14ac:dyDescent="0.25">
      <c r="B76" s="18" t="s">
        <v>123</v>
      </c>
      <c r="C76" s="17"/>
    </row>
    <row r="77" spans="1:18" ht="15.75" x14ac:dyDescent="0.25">
      <c r="B77" s="18" t="s">
        <v>124</v>
      </c>
      <c r="C77" s="17"/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paperSize="190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tesoreria</cp:lastModifiedBy>
  <cp:lastPrinted>2024-10-10T04:46:09Z</cp:lastPrinted>
  <dcterms:created xsi:type="dcterms:W3CDTF">2023-06-21T19:35:53Z</dcterms:created>
  <dcterms:modified xsi:type="dcterms:W3CDTF">2024-11-06T17:33:22Z</dcterms:modified>
</cp:coreProperties>
</file>